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it015\Documents\10x\lectures\macros\"/>
    </mc:Choice>
  </mc:AlternateContent>
  <workbookProtection lockStructure="1"/>
  <bookViews>
    <workbookView xWindow="0" yWindow="0" windowWidth="24060" windowHeight="8160" tabRatio="117"/>
  </bookViews>
  <sheets>
    <sheet name="main" sheetId="1" r:id="rId1"/>
    <sheet name="1mean" sheetId="2" r:id="rId2"/>
    <sheet name="1 prop" sheetId="3" r:id="rId3"/>
    <sheet name="2means" sheetId="4" r:id="rId4"/>
    <sheet name="2props" sheetId="5" r:id="rId5"/>
    <sheet name="2propa" sheetId="6" r:id="rId6"/>
    <sheet name="2propb" sheetId="7" r:id="rId7"/>
    <sheet name="2propc" sheetId="9" r:id="rId8"/>
  </sheets>
  <calcPr calcId="152511"/>
</workbook>
</file>

<file path=xl/calcChain.xml><?xml version="1.0" encoding="utf-8"?>
<calcChain xmlns="http://schemas.openxmlformats.org/spreadsheetml/2006/main">
  <c r="K9" i="9" l="1"/>
  <c r="D9" i="9"/>
  <c r="O9" i="9" s="1"/>
  <c r="F8" i="2" l="1"/>
  <c r="I8" i="4"/>
  <c r="D9" i="7" l="1"/>
  <c r="O9" i="7" s="1"/>
  <c r="K9" i="7"/>
  <c r="C9" i="6"/>
  <c r="M9" i="6" s="1"/>
  <c r="I9" i="6"/>
  <c r="C8" i="4"/>
  <c r="M8" i="4" s="1"/>
  <c r="F8" i="3"/>
  <c r="C8" i="3"/>
  <c r="J8" i="3" s="1"/>
  <c r="C8" i="2"/>
  <c r="J8" i="2" s="1"/>
</calcChain>
</file>

<file path=xl/sharedStrings.xml><?xml version="1.0" encoding="utf-8"?>
<sst xmlns="http://schemas.openxmlformats.org/spreadsheetml/2006/main" count="125" uniqueCount="56">
  <si>
    <t>Single mean</t>
  </si>
  <si>
    <t>x̄</t>
  </si>
  <si>
    <t>s</t>
  </si>
  <si>
    <t>n</t>
  </si>
  <si>
    <t>Confidence level</t>
  </si>
  <si>
    <t>%</t>
  </si>
  <si>
    <t>Hypothesised value</t>
  </si>
  <si>
    <r>
      <rPr>
        <i/>
        <sz val="16"/>
        <color theme="0"/>
        <rFont val="Calibri"/>
        <family val="2"/>
        <scheme val="minor"/>
      </rPr>
      <t>t</t>
    </r>
    <r>
      <rPr>
        <sz val="16"/>
        <color theme="0"/>
        <rFont val="Calibri"/>
        <family val="2"/>
        <scheme val="minor"/>
      </rPr>
      <t>-multiplier</t>
    </r>
  </si>
  <si>
    <r>
      <t xml:space="preserve">two-tailed </t>
    </r>
    <r>
      <rPr>
        <i/>
        <sz val="16"/>
        <color theme="0"/>
        <rFont val="Calibri"/>
        <family val="2"/>
        <scheme val="minor"/>
      </rPr>
      <t>p</t>
    </r>
    <r>
      <rPr>
        <sz val="16"/>
        <color theme="0"/>
        <rFont val="Calibri"/>
        <family val="2"/>
        <scheme val="minor"/>
      </rPr>
      <t>-value</t>
    </r>
  </si>
  <si>
    <t>NA</t>
  </si>
  <si>
    <t>Single proportion</t>
  </si>
  <si>
    <t>p̂</t>
  </si>
  <si>
    <t>Please choose your application by clicking on the relevant link</t>
  </si>
  <si>
    <t>Single Proportion</t>
  </si>
  <si>
    <t>Difference between two means</t>
  </si>
  <si>
    <t>Difference between two proportions</t>
  </si>
  <si>
    <t>Proportions from two independent samples</t>
  </si>
  <si>
    <t>One sample of size n, several response categories</t>
  </si>
  <si>
    <t>One sample of size n, many yes/no items</t>
  </si>
  <si>
    <t>Situation b</t>
  </si>
  <si>
    <r>
      <t>se(p̂</t>
    </r>
    <r>
      <rPr>
        <vertAlign val="subscript"/>
        <sz val="16"/>
        <color theme="0"/>
        <rFont val="Calibri"/>
        <family val="2"/>
        <scheme val="minor"/>
      </rPr>
      <t>1</t>
    </r>
    <r>
      <rPr>
        <sz val="16"/>
        <color theme="0"/>
        <rFont val="Calibri"/>
        <family val="2"/>
        <scheme val="minor"/>
      </rPr>
      <t>-p̂</t>
    </r>
    <r>
      <rPr>
        <vertAlign val="sub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</si>
  <si>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t>Return to main menu</t>
  </si>
  <si>
    <t>Please select your sampling situation</t>
  </si>
  <si>
    <t>Situation (a): Proportions from two independent samples</t>
  </si>
  <si>
    <t>Situation (c): One sample of size n, many yes/no items</t>
  </si>
  <si>
    <t>Situation (b): One sample of size n, several response categories</t>
  </si>
  <si>
    <r>
      <t xml:space="preserve">two-tailed </t>
    </r>
    <r>
      <rPr>
        <i/>
        <sz val="16"/>
        <color theme="0"/>
        <rFont val="Calibri"/>
        <family val="2"/>
        <scheme val="minor"/>
      </rPr>
      <t>P-value</t>
    </r>
  </si>
  <si>
    <r>
      <t>se(</t>
    </r>
    <r>
      <rPr>
        <i/>
        <sz val="16"/>
        <color theme="0"/>
        <rFont val="Calibri"/>
        <family val="2"/>
        <scheme val="minor"/>
      </rPr>
      <t>x̄</t>
    </r>
    <r>
      <rPr>
        <sz val="16"/>
        <color theme="0"/>
        <rFont val="Calibri"/>
        <family val="2"/>
        <scheme val="minor"/>
      </rPr>
      <t>)</t>
    </r>
  </si>
  <si>
    <t>Instructions:</t>
  </si>
  <si>
    <t>2 Check that the confidence level is correct</t>
  </si>
  <si>
    <t>3 If you only want a confidence level check that NA is in the hypothesised value  cell</t>
  </si>
  <si>
    <t>4 If you want to do a hypothesis test enter the hypothesised value</t>
  </si>
  <si>
    <r>
      <t>se(</t>
    </r>
    <r>
      <rPr>
        <i/>
        <sz val="16"/>
        <color theme="0"/>
        <rFont val="Calibri"/>
        <family val="2"/>
        <scheme val="minor"/>
      </rPr>
      <t>p̂</t>
    </r>
    <r>
      <rPr>
        <sz val="16"/>
        <color theme="0"/>
        <rFont val="Calibri"/>
        <family val="2"/>
        <scheme val="minor"/>
      </rPr>
      <t>)</t>
    </r>
  </si>
  <si>
    <r>
      <t>two-tailed</t>
    </r>
    <r>
      <rPr>
        <i/>
        <sz val="16"/>
        <color theme="0"/>
        <rFont val="Calibri"/>
        <family val="2"/>
        <scheme val="minor"/>
      </rPr>
      <t xml:space="preserve"> P-value</t>
    </r>
  </si>
  <si>
    <r>
      <t>1  Enter values for</t>
    </r>
    <r>
      <rPr>
        <i/>
        <sz val="14"/>
        <color theme="0"/>
        <rFont val="Calibri"/>
        <family val="2"/>
        <scheme val="minor"/>
      </rPr>
      <t xml:space="preserve"> p̂</t>
    </r>
    <r>
      <rPr>
        <sz val="14"/>
        <color theme="0"/>
        <rFont val="Calibri"/>
        <family val="2"/>
        <scheme val="minor"/>
      </rPr>
      <t xml:space="preserve"> and</t>
    </r>
    <r>
      <rPr>
        <i/>
        <sz val="14"/>
        <color theme="0"/>
        <rFont val="Calibri"/>
        <family val="2"/>
        <scheme val="minor"/>
      </rPr>
      <t xml:space="preserve"> n</t>
    </r>
    <r>
      <rPr>
        <sz val="14"/>
        <color theme="0"/>
        <rFont val="Calibri"/>
        <family val="2"/>
        <scheme val="minor"/>
      </rPr>
      <t xml:space="preserve"> </t>
    </r>
  </si>
  <si>
    <r>
      <t>x̄</t>
    </r>
    <r>
      <rPr>
        <i/>
        <vertAlign val="subscript"/>
        <sz val="16"/>
        <color theme="0"/>
        <rFont val="Calibri"/>
        <family val="2"/>
      </rPr>
      <t>1</t>
    </r>
  </si>
  <si>
    <r>
      <t>s</t>
    </r>
    <r>
      <rPr>
        <i/>
        <vertAlign val="subscript"/>
        <sz val="16"/>
        <color theme="0"/>
        <rFont val="Calibri"/>
        <family val="2"/>
        <scheme val="minor"/>
      </rPr>
      <t>1</t>
    </r>
  </si>
  <si>
    <r>
      <t>n</t>
    </r>
    <r>
      <rPr>
        <i/>
        <vertAlign val="subscript"/>
        <sz val="16"/>
        <color theme="0"/>
        <rFont val="Calibri"/>
        <family val="2"/>
        <scheme val="minor"/>
      </rPr>
      <t>1</t>
    </r>
  </si>
  <si>
    <r>
      <t>x̄</t>
    </r>
    <r>
      <rPr>
        <i/>
        <vertAlign val="subscript"/>
        <sz val="16"/>
        <color theme="0"/>
        <rFont val="Calibri"/>
        <family val="2"/>
      </rPr>
      <t>2</t>
    </r>
  </si>
  <si>
    <r>
      <t>s</t>
    </r>
    <r>
      <rPr>
        <i/>
        <vertAlign val="subscript"/>
        <sz val="16"/>
        <color theme="0"/>
        <rFont val="Calibri"/>
        <family val="2"/>
        <scheme val="minor"/>
      </rPr>
      <t>2</t>
    </r>
  </si>
  <si>
    <r>
      <t>n</t>
    </r>
    <r>
      <rPr>
        <i/>
        <vertAlign val="subscript"/>
        <sz val="16"/>
        <color theme="0"/>
        <rFont val="Calibri"/>
        <family val="2"/>
        <scheme val="minor"/>
      </rPr>
      <t>2</t>
    </r>
  </si>
  <si>
    <r>
      <t>se(</t>
    </r>
    <r>
      <rPr>
        <i/>
        <sz val="16"/>
        <color theme="0"/>
        <rFont val="Calibri"/>
        <family val="2"/>
        <scheme val="minor"/>
      </rPr>
      <t>x̄</t>
    </r>
    <r>
      <rPr>
        <vertAlign val="subscript"/>
        <sz val="16"/>
        <color theme="0"/>
        <rFont val="Calibri"/>
        <family val="2"/>
        <scheme val="minor"/>
      </rPr>
      <t>1</t>
    </r>
    <r>
      <rPr>
        <sz val="16"/>
        <color theme="0"/>
        <rFont val="Calibri"/>
        <family val="2"/>
        <scheme val="minor"/>
      </rPr>
      <t>-</t>
    </r>
    <r>
      <rPr>
        <i/>
        <sz val="16"/>
        <color theme="0"/>
        <rFont val="Calibri"/>
        <family val="2"/>
        <scheme val="minor"/>
      </rPr>
      <t>x̄</t>
    </r>
    <r>
      <rPr>
        <vertAlign val="sub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 xml:space="preserve"> )</t>
    </r>
  </si>
  <si>
    <r>
      <t>1  Enter values for</t>
    </r>
    <r>
      <rPr>
        <i/>
        <sz val="14"/>
        <color theme="0"/>
        <rFont val="Calibri"/>
        <family val="2"/>
        <scheme val="minor"/>
      </rPr>
      <t xml:space="preserve">  x̄</t>
    </r>
    <r>
      <rPr>
        <i/>
        <vertAlign val="subscript"/>
        <sz val="14"/>
        <color theme="0"/>
        <rFont val="Calibri"/>
        <family val="2"/>
        <scheme val="minor"/>
      </rPr>
      <t>1</t>
    </r>
    <r>
      <rPr>
        <i/>
        <sz val="14"/>
        <color theme="0"/>
        <rFont val="Calibri"/>
        <family val="2"/>
        <scheme val="minor"/>
      </rPr>
      <t>, s</t>
    </r>
    <r>
      <rPr>
        <i/>
        <vertAlign val="subscript"/>
        <sz val="14"/>
        <color theme="0"/>
        <rFont val="Calibri"/>
        <family val="2"/>
        <scheme val="minor"/>
      </rPr>
      <t>1</t>
    </r>
    <r>
      <rPr>
        <i/>
        <sz val="14"/>
        <color theme="0"/>
        <rFont val="Calibri"/>
        <family val="2"/>
        <scheme val="minor"/>
      </rPr>
      <t>, n</t>
    </r>
    <r>
      <rPr>
        <i/>
        <vertAlign val="subscript"/>
        <sz val="14"/>
        <color theme="0"/>
        <rFont val="Calibri"/>
        <family val="2"/>
        <scheme val="minor"/>
      </rPr>
      <t xml:space="preserve">1, </t>
    </r>
    <r>
      <rPr>
        <i/>
        <sz val="14"/>
        <color theme="0"/>
        <rFont val="Calibri"/>
        <family val="2"/>
        <scheme val="minor"/>
      </rPr>
      <t xml:space="preserve"> x̄</t>
    </r>
    <r>
      <rPr>
        <i/>
        <vertAlign val="subscript"/>
        <sz val="14"/>
        <color theme="0"/>
        <rFont val="Calibri"/>
        <family val="2"/>
        <scheme val="minor"/>
      </rPr>
      <t>2</t>
    </r>
    <r>
      <rPr>
        <i/>
        <sz val="14"/>
        <color theme="0"/>
        <rFont val="Calibri"/>
        <family val="2"/>
        <scheme val="minor"/>
      </rPr>
      <t>, s</t>
    </r>
    <r>
      <rPr>
        <i/>
        <vertAlign val="subscript"/>
        <sz val="14"/>
        <color theme="0"/>
        <rFont val="Calibri"/>
        <family val="2"/>
        <scheme val="minor"/>
      </rPr>
      <t>2</t>
    </r>
    <r>
      <rPr>
        <i/>
        <sz val="14"/>
        <color theme="0"/>
        <rFont val="Calibri"/>
        <family val="2"/>
        <scheme val="minor"/>
      </rPr>
      <t>, n</t>
    </r>
    <r>
      <rPr>
        <i/>
        <vertAlign val="subscript"/>
        <sz val="14"/>
        <color theme="0"/>
        <rFont val="Calibri"/>
        <family val="2"/>
        <scheme val="minor"/>
      </rPr>
      <t>2</t>
    </r>
  </si>
  <si>
    <t>4 If you want to do a hypothesis test enter the hypothesised value. Note it will show to 4dp.</t>
  </si>
  <si>
    <t>Situation (a)</t>
  </si>
  <si>
    <r>
      <t>p̂</t>
    </r>
    <r>
      <rPr>
        <i/>
        <vertAlign val="subscript"/>
        <sz val="16"/>
        <color theme="0"/>
        <rFont val="Calibri"/>
        <family val="2"/>
      </rPr>
      <t>1</t>
    </r>
  </si>
  <si>
    <r>
      <t>p̂</t>
    </r>
    <r>
      <rPr>
        <i/>
        <vertAlign val="subscript"/>
        <sz val="16"/>
        <color theme="0"/>
        <rFont val="Calibri"/>
        <family val="2"/>
      </rPr>
      <t>2</t>
    </r>
  </si>
  <si>
    <t>Return to previous sheet</t>
  </si>
  <si>
    <r>
      <t>1  Enter values for</t>
    </r>
    <r>
      <rPr>
        <i/>
        <sz val="14"/>
        <color theme="0"/>
        <rFont val="Calibri"/>
        <family val="2"/>
        <scheme val="minor"/>
      </rPr>
      <t xml:space="preserve"> p̂</t>
    </r>
    <r>
      <rPr>
        <i/>
        <vertAlign val="subscript"/>
        <sz val="14"/>
        <color theme="0"/>
        <rFont val="Calibri"/>
        <family val="2"/>
        <scheme val="minor"/>
      </rPr>
      <t>1</t>
    </r>
    <r>
      <rPr>
        <i/>
        <sz val="14"/>
        <color theme="0"/>
        <rFont val="Calibri"/>
        <family val="2"/>
        <scheme val="minor"/>
      </rPr>
      <t>, n</t>
    </r>
    <r>
      <rPr>
        <i/>
        <vertAlign val="subscript"/>
        <sz val="14"/>
        <color theme="0"/>
        <rFont val="Calibri"/>
        <family val="2"/>
        <scheme val="minor"/>
      </rPr>
      <t>1</t>
    </r>
    <r>
      <rPr>
        <i/>
        <sz val="14"/>
        <color theme="0"/>
        <rFont val="Calibri"/>
        <family val="2"/>
        <scheme val="minor"/>
      </rPr>
      <t>,  p̂</t>
    </r>
    <r>
      <rPr>
        <i/>
        <vertAlign val="subscript"/>
        <sz val="14"/>
        <color theme="0"/>
        <rFont val="Calibri"/>
        <family val="2"/>
        <scheme val="minor"/>
      </rPr>
      <t>2</t>
    </r>
    <r>
      <rPr>
        <i/>
        <sz val="14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 xml:space="preserve"> and</t>
    </r>
    <r>
      <rPr>
        <i/>
        <sz val="14"/>
        <color theme="0"/>
        <rFont val="Calibri"/>
        <family val="2"/>
        <scheme val="minor"/>
      </rPr>
      <t xml:space="preserve"> n</t>
    </r>
    <r>
      <rPr>
        <i/>
        <vertAlign val="subscript"/>
        <sz val="14"/>
        <color theme="0"/>
        <rFont val="Calibri"/>
        <family val="2"/>
        <scheme val="minor"/>
      </rPr>
      <t>2</t>
    </r>
    <r>
      <rPr>
        <sz val="14"/>
        <color theme="0"/>
        <rFont val="Calibri"/>
        <family val="2"/>
        <scheme val="minor"/>
      </rPr>
      <t xml:space="preserve"> </t>
    </r>
  </si>
  <si>
    <r>
      <t>1  Enter values for</t>
    </r>
    <r>
      <rPr>
        <i/>
        <sz val="14"/>
        <color theme="0"/>
        <rFont val="Calibri"/>
        <family val="2"/>
        <scheme val="minor"/>
      </rPr>
      <t xml:space="preserve"> p̂</t>
    </r>
    <r>
      <rPr>
        <i/>
        <vertAlign val="subscript"/>
        <sz val="14"/>
        <color theme="0"/>
        <rFont val="Calibri"/>
        <family val="2"/>
        <scheme val="minor"/>
      </rPr>
      <t>1</t>
    </r>
    <r>
      <rPr>
        <i/>
        <sz val="14"/>
        <color theme="0"/>
        <rFont val="Calibri"/>
        <family val="2"/>
        <scheme val="minor"/>
      </rPr>
      <t>,</t>
    </r>
    <r>
      <rPr>
        <i/>
        <sz val="14"/>
        <color theme="0"/>
        <rFont val="Calibri"/>
        <family val="2"/>
        <scheme val="minor"/>
      </rPr>
      <t xml:space="preserve">  p̂</t>
    </r>
    <r>
      <rPr>
        <i/>
        <vertAlign val="subscript"/>
        <sz val="14"/>
        <color theme="0"/>
        <rFont val="Calibri"/>
        <family val="2"/>
        <scheme val="minor"/>
      </rPr>
      <t>2</t>
    </r>
    <r>
      <rPr>
        <i/>
        <sz val="14"/>
        <color theme="0"/>
        <rFont val="Calibri"/>
        <family val="2"/>
        <scheme val="minor"/>
      </rPr>
      <t xml:space="preserve"> </t>
    </r>
    <r>
      <rPr>
        <sz val="14"/>
        <color theme="0"/>
        <rFont val="Calibri"/>
        <family val="2"/>
        <scheme val="minor"/>
      </rPr>
      <t xml:space="preserve"> and</t>
    </r>
    <r>
      <rPr>
        <i/>
        <sz val="14"/>
        <color theme="0"/>
        <rFont val="Calibri"/>
        <family val="2"/>
        <scheme val="minor"/>
      </rPr>
      <t xml:space="preserve"> n</t>
    </r>
    <r>
      <rPr>
        <sz val="14"/>
        <color theme="0"/>
        <rFont val="Calibri"/>
        <family val="2"/>
        <scheme val="minor"/>
      </rPr>
      <t xml:space="preserve"> </t>
    </r>
  </si>
  <si>
    <r>
      <t>se(</t>
    </r>
    <r>
      <rPr>
        <i/>
        <sz val="16"/>
        <color theme="0"/>
        <rFont val="Calibri"/>
        <family val="2"/>
        <scheme val="minor"/>
      </rPr>
      <t>p̂</t>
    </r>
    <r>
      <rPr>
        <i/>
        <vertAlign val="subscript"/>
        <sz val="16"/>
        <color theme="0"/>
        <rFont val="Calibri"/>
        <family val="2"/>
        <scheme val="minor"/>
      </rPr>
      <t>1</t>
    </r>
    <r>
      <rPr>
        <i/>
        <sz val="16"/>
        <color theme="0"/>
        <rFont val="Calibri"/>
        <family val="2"/>
        <scheme val="minor"/>
      </rPr>
      <t>-p̂</t>
    </r>
    <r>
      <rPr>
        <vertAlign val="sub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</si>
  <si>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t>Situation (c)</t>
  </si>
  <si>
    <r>
      <t>se(</t>
    </r>
    <r>
      <rPr>
        <i/>
        <sz val="16"/>
        <color theme="0"/>
        <rFont val="Calibri"/>
        <family val="2"/>
        <scheme val="minor"/>
      </rPr>
      <t>p̂</t>
    </r>
    <r>
      <rPr>
        <i/>
        <vertAlign val="subscript"/>
        <sz val="16"/>
        <color theme="0"/>
        <rFont val="Calibri"/>
        <family val="2"/>
        <scheme val="minor"/>
      </rPr>
      <t>1</t>
    </r>
    <r>
      <rPr>
        <i/>
        <sz val="16"/>
        <color theme="0"/>
        <rFont val="Calibri"/>
        <family val="2"/>
        <scheme val="minor"/>
      </rPr>
      <t>-p̂</t>
    </r>
    <r>
      <rPr>
        <i/>
        <vertAlign val="subscript"/>
        <sz val="16"/>
        <color theme="0"/>
        <rFont val="Calibri"/>
        <family val="2"/>
        <scheme val="minor"/>
      </rPr>
      <t>2</t>
    </r>
    <r>
      <rPr>
        <sz val="16"/>
        <color theme="0"/>
        <rFont val="Calibri"/>
        <family val="2"/>
        <scheme val="minor"/>
      </rPr>
      <t>)</t>
    </r>
  </si>
  <si>
    <t>4 If you want to do a hypothesis test enter the hypothesised value.</t>
  </si>
  <si>
    <r>
      <t xml:space="preserve">1  Enter values for </t>
    </r>
    <r>
      <rPr>
        <i/>
        <sz val="14"/>
        <color theme="0"/>
        <rFont val="Calibri"/>
        <family val="2"/>
        <scheme val="minor"/>
      </rPr>
      <t xml:space="preserve"> x̄</t>
    </r>
    <r>
      <rPr>
        <sz val="14"/>
        <color theme="0"/>
        <rFont val="Calibri"/>
        <family val="2"/>
        <scheme val="minor"/>
      </rPr>
      <t xml:space="preserve">, </t>
    </r>
    <r>
      <rPr>
        <i/>
        <sz val="14"/>
        <color theme="0"/>
        <rFont val="Calibri"/>
        <family val="2"/>
        <scheme val="minor"/>
      </rPr>
      <t>s</t>
    </r>
    <r>
      <rPr>
        <sz val="14"/>
        <color theme="0"/>
        <rFont val="Calibri"/>
        <family val="2"/>
        <scheme val="minor"/>
      </rPr>
      <t>, and</t>
    </r>
    <r>
      <rPr>
        <i/>
        <sz val="14"/>
        <color theme="0"/>
        <rFont val="Calibri"/>
        <family val="2"/>
        <scheme val="minor"/>
      </rPr>
      <t xml:space="preserve"> n</t>
    </r>
    <r>
      <rPr>
        <sz val="14"/>
        <color theme="0"/>
        <rFont val="Calibri"/>
        <family val="2"/>
        <scheme val="minor"/>
      </rPr>
      <t xml:space="preserve"> </t>
    </r>
  </si>
  <si>
    <t xml:space="preserve">4 If you want to do a hypothesis test enter the hypothesised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</si>
</sst>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vertAlign val="subscript"/>
      <sz val="16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u/>
      <sz val="24"/>
      <color rgb="FFFFFF00"/>
      <name val="Calibri"/>
      <family val="2"/>
      <scheme val="minor"/>
    </font>
    <font>
      <sz val="24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20"/>
      <color rgb="FFFFEB00"/>
      <name val="Calibri"/>
      <family val="2"/>
      <scheme val="minor"/>
    </font>
    <font>
      <sz val="24"/>
      <color rgb="FFFFEB00"/>
      <name val="Calibri"/>
      <family val="2"/>
      <scheme val="minor"/>
    </font>
    <font>
      <u/>
      <sz val="24"/>
      <color rgb="FFFFEB0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6"/>
      <color theme="0"/>
      <name val="Calibri"/>
      <family val="2"/>
    </font>
    <font>
      <sz val="14"/>
      <color theme="1"/>
      <name val="Calibri"/>
      <family val="2"/>
      <scheme val="minor"/>
    </font>
    <font>
      <i/>
      <sz val="14"/>
      <color theme="0"/>
      <name val="Calibri"/>
      <family val="2"/>
      <scheme val="minor"/>
    </font>
    <font>
      <i/>
      <vertAlign val="subscript"/>
      <sz val="16"/>
      <color theme="0"/>
      <name val="Calibri"/>
      <family val="2"/>
    </font>
    <font>
      <i/>
      <vertAlign val="subscript"/>
      <sz val="16"/>
      <color theme="0"/>
      <name val="Calibri"/>
      <family val="2"/>
      <scheme val="minor"/>
    </font>
    <font>
      <i/>
      <vertAlign val="subscript"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rgb="FFFFFF00"/>
      </left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 style="thin">
        <color rgb="FFFFFF00"/>
      </right>
      <top style="thin">
        <color rgb="FFFFFF00"/>
      </top>
      <bottom/>
      <diagonal/>
    </border>
    <border>
      <left/>
      <right style="thin">
        <color rgb="FFFFFF00"/>
      </right>
      <top style="thin">
        <color rgb="FFFFFF00"/>
      </top>
      <bottom/>
      <diagonal/>
    </border>
    <border>
      <left style="thin">
        <color rgb="FFFFFF00"/>
      </left>
      <right style="thin">
        <color rgb="FFFFFF00"/>
      </right>
      <top/>
      <bottom style="thin">
        <color rgb="FFFFFF00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3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6" xfId="0" applyFont="1" applyFill="1" applyBorder="1"/>
    <xf numFmtId="0" fontId="3" fillId="2" borderId="1" xfId="0" applyFont="1" applyFill="1" applyBorder="1"/>
    <xf numFmtId="0" fontId="3" fillId="2" borderId="7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6" fillId="2" borderId="0" xfId="0" applyFont="1" applyFill="1"/>
    <xf numFmtId="0" fontId="7" fillId="2" borderId="0" xfId="0" applyFont="1" applyFill="1"/>
    <xf numFmtId="0" fontId="9" fillId="2" borderId="0" xfId="1" applyFont="1" applyFill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6" fillId="2" borderId="0" xfId="0" applyFont="1" applyFill="1"/>
    <xf numFmtId="164" fontId="3" fillId="2" borderId="0" xfId="0" applyNumberFormat="1" applyFont="1" applyFill="1"/>
    <xf numFmtId="164" fontId="3" fillId="2" borderId="3" xfId="0" applyNumberFormat="1" applyFont="1" applyFill="1" applyBorder="1"/>
    <xf numFmtId="164" fontId="3" fillId="2" borderId="6" xfId="0" applyNumberFormat="1" applyFont="1" applyFill="1" applyBorder="1"/>
    <xf numFmtId="0" fontId="17" fillId="2" borderId="0" xfId="1" applyFont="1" applyFill="1"/>
    <xf numFmtId="0" fontId="18" fillId="2" borderId="0" xfId="0" applyFont="1" applyFill="1"/>
    <xf numFmtId="0" fontId="19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20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9" fillId="2" borderId="1" xfId="0" applyFont="1" applyFill="1" applyBorder="1" applyAlignment="1">
      <alignment horizontal="right"/>
    </xf>
    <xf numFmtId="49" fontId="7" fillId="2" borderId="0" xfId="0" applyNumberFormat="1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17" fillId="2" borderId="0" xfId="1" applyFont="1" applyFill="1"/>
    <xf numFmtId="0" fontId="10" fillId="2" borderId="0" xfId="1" applyFont="1" applyFill="1"/>
    <xf numFmtId="0" fontId="15" fillId="2" borderId="0" xfId="1" applyFont="1" applyFill="1" applyAlignment="1">
      <alignment horizontal="left"/>
    </xf>
    <xf numFmtId="0" fontId="15" fillId="2" borderId="0" xfId="1" applyFont="1" applyFill="1" applyAlignment="1"/>
    <xf numFmtId="0" fontId="15" fillId="2" borderId="0" xfId="1" applyFont="1" applyFill="1"/>
    <xf numFmtId="0" fontId="15" fillId="2" borderId="0" xfId="1" applyFont="1" applyFill="1" applyAlignment="1">
      <alignment horizontal="center"/>
    </xf>
    <xf numFmtId="0" fontId="3" fillId="2" borderId="1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E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showRowColHeaders="0" tabSelected="1" workbookViewId="0"/>
  </sheetViews>
  <sheetFormatPr defaultRowHeight="15" x14ac:dyDescent="0.25"/>
  <cols>
    <col min="1" max="1" width="13.140625" style="1" customWidth="1"/>
    <col min="2" max="2" width="33.7109375" style="1" customWidth="1"/>
    <col min="3" max="16384" width="9.140625" style="1"/>
  </cols>
  <sheetData>
    <row r="1" spans="2:11" ht="31.5" x14ac:dyDescent="0.5">
      <c r="B1" s="16" t="s">
        <v>12</v>
      </c>
      <c r="C1" s="16"/>
      <c r="D1" s="16"/>
      <c r="E1" s="3"/>
      <c r="F1" s="3"/>
      <c r="G1" s="3"/>
      <c r="H1" s="3"/>
      <c r="I1" s="3"/>
      <c r="J1" s="3"/>
      <c r="K1" s="3"/>
    </row>
    <row r="2" spans="2:11" ht="31.5" x14ac:dyDescent="0.5">
      <c r="B2" s="18"/>
      <c r="C2" s="18"/>
      <c r="D2" s="18"/>
      <c r="E2" s="19"/>
    </row>
    <row r="3" spans="2:11" ht="31.5" x14ac:dyDescent="0.5">
      <c r="B3" s="26" t="s">
        <v>0</v>
      </c>
      <c r="C3" s="18"/>
      <c r="D3" s="18"/>
      <c r="E3" s="19"/>
    </row>
    <row r="4" spans="2:11" ht="31.5" x14ac:dyDescent="0.5">
      <c r="B4" s="18"/>
      <c r="C4" s="18"/>
      <c r="D4" s="18"/>
      <c r="E4" s="19"/>
    </row>
    <row r="5" spans="2:11" ht="31.5" x14ac:dyDescent="0.5">
      <c r="B5" s="39" t="s">
        <v>13</v>
      </c>
      <c r="C5" s="40"/>
      <c r="D5" s="18"/>
      <c r="E5" s="19"/>
    </row>
    <row r="6" spans="2:11" ht="31.5" x14ac:dyDescent="0.5">
      <c r="B6" s="18"/>
      <c r="C6" s="18"/>
      <c r="D6" s="18"/>
      <c r="E6" s="19"/>
    </row>
    <row r="7" spans="2:11" ht="31.5" x14ac:dyDescent="0.5">
      <c r="B7" s="39" t="s">
        <v>14</v>
      </c>
      <c r="C7" s="40"/>
      <c r="D7" s="40"/>
      <c r="E7" s="40"/>
      <c r="F7" s="40"/>
    </row>
    <row r="8" spans="2:11" ht="31.5" x14ac:dyDescent="0.5">
      <c r="B8" s="18"/>
      <c r="C8" s="18"/>
      <c r="D8" s="18"/>
      <c r="E8" s="19"/>
    </row>
    <row r="9" spans="2:11" ht="31.5" x14ac:dyDescent="0.5">
      <c r="B9" s="39" t="s">
        <v>15</v>
      </c>
      <c r="C9" s="40"/>
      <c r="D9" s="40"/>
      <c r="E9" s="40"/>
      <c r="F9" s="40"/>
      <c r="G9" s="40"/>
    </row>
  </sheetData>
  <mergeCells count="3">
    <mergeCell ref="B5:C5"/>
    <mergeCell ref="B7:F7"/>
    <mergeCell ref="B9:G9"/>
  </mergeCells>
  <hyperlinks>
    <hyperlink ref="B3" location="'1mean'!A1" display="Single mean"/>
    <hyperlink ref="B5" location="'1 prop'!A1" display="Single Proportion"/>
    <hyperlink ref="B7" location="'2means'!A1" display="Difference between two means"/>
    <hyperlink ref="B9" location="'2props'!A1" display="Difference between two proportion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showRowColHeaders="0" workbookViewId="0">
      <selection activeCell="B12" sqref="B12:E12"/>
    </sheetView>
  </sheetViews>
  <sheetFormatPr defaultRowHeight="15" x14ac:dyDescent="0.25"/>
  <cols>
    <col min="1" max="1" width="9.140625" style="1"/>
    <col min="2" max="2" width="8.85546875" style="1" customWidth="1"/>
    <col min="3" max="3" width="10.7109375" style="1" bestFit="1" customWidth="1"/>
    <col min="4" max="4" width="9.140625" style="1"/>
    <col min="5" max="5" width="21.140625" style="1" customWidth="1"/>
    <col min="6" max="6" width="10.140625" style="1" bestFit="1" customWidth="1"/>
    <col min="7" max="8" width="9.140625" style="1"/>
    <col min="9" max="9" width="26.5703125" style="1" customWidth="1"/>
    <col min="10" max="10" width="12" style="1" customWidth="1"/>
    <col min="11" max="16384" width="9.140625" style="1"/>
  </cols>
  <sheetData>
    <row r="1" spans="2:10" ht="31.5" x14ac:dyDescent="0.5">
      <c r="B1" s="16" t="s">
        <v>0</v>
      </c>
      <c r="C1" s="16"/>
      <c r="D1" s="16"/>
      <c r="E1" s="3"/>
      <c r="F1" s="3"/>
      <c r="G1" s="3"/>
      <c r="H1" s="3"/>
      <c r="I1" s="3"/>
      <c r="J1" s="3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21" x14ac:dyDescent="0.35">
      <c r="B3" s="28" t="s">
        <v>1</v>
      </c>
      <c r="C3" s="6"/>
      <c r="D3" s="3"/>
      <c r="E3" s="3"/>
      <c r="F3" s="3"/>
      <c r="G3" s="3"/>
      <c r="H3" s="3"/>
      <c r="I3" s="3"/>
      <c r="J3" s="3"/>
    </row>
    <row r="4" spans="2:10" ht="21" x14ac:dyDescent="0.35">
      <c r="B4" s="29" t="s">
        <v>2</v>
      </c>
      <c r="C4" s="9"/>
      <c r="D4" s="3"/>
      <c r="E4" s="3"/>
      <c r="F4" s="3"/>
      <c r="G4" s="3"/>
      <c r="H4" s="3"/>
      <c r="I4" s="3"/>
      <c r="J4" s="3"/>
    </row>
    <row r="5" spans="2:10" ht="21" x14ac:dyDescent="0.35">
      <c r="B5" s="30" t="s">
        <v>3</v>
      </c>
      <c r="C5" s="7"/>
      <c r="D5" s="3"/>
      <c r="E5" s="10" t="s">
        <v>4</v>
      </c>
      <c r="F5" s="11">
        <v>95</v>
      </c>
      <c r="G5" s="12" t="s">
        <v>5</v>
      </c>
      <c r="H5" s="3"/>
      <c r="I5" s="8" t="s">
        <v>6</v>
      </c>
      <c r="J5" s="10" t="s">
        <v>9</v>
      </c>
    </row>
    <row r="6" spans="2:10" ht="21" x14ac:dyDescent="0.35">
      <c r="B6" s="4"/>
      <c r="C6" s="3"/>
      <c r="D6" s="3"/>
      <c r="E6" s="3"/>
      <c r="F6" s="3"/>
      <c r="G6" s="3"/>
      <c r="H6" s="3"/>
      <c r="I6" s="3"/>
      <c r="J6" s="3"/>
    </row>
    <row r="7" spans="2:10" ht="21" x14ac:dyDescent="0.35">
      <c r="B7" s="4"/>
      <c r="C7" s="3"/>
      <c r="D7" s="3"/>
      <c r="E7" s="3"/>
      <c r="F7" s="3"/>
      <c r="G7" s="3"/>
      <c r="H7" s="3"/>
      <c r="I7" s="3"/>
      <c r="J7" s="3"/>
    </row>
    <row r="8" spans="2:10" ht="21" x14ac:dyDescent="0.35">
      <c r="B8" s="5" t="s">
        <v>27</v>
      </c>
      <c r="C8" s="23" t="e">
        <f>C4/SQRT(C5)</f>
        <v>#DIV/0!</v>
      </c>
      <c r="D8" s="3"/>
      <c r="E8" s="5" t="s">
        <v>7</v>
      </c>
      <c r="F8" s="23" t="e">
        <f>_xlfn.T.INV((0.5+F5/200),(C5-1))</f>
        <v>#NUM!</v>
      </c>
      <c r="G8" s="4"/>
      <c r="H8" s="4"/>
      <c r="I8" s="5" t="s">
        <v>26</v>
      </c>
      <c r="J8" s="23" t="e">
        <f>IF(C3&gt;J5,_xlfn.T.DIST.2T(((C3-J5)/C8),(C5-1)),_xlfn.T.DIST.2T(((J5-C3)/C8),(C5-1)))</f>
        <v>#VALUE!</v>
      </c>
    </row>
    <row r="9" spans="2:10" x14ac:dyDescent="0.25">
      <c r="B9" s="3"/>
      <c r="C9" s="3"/>
      <c r="D9" s="3"/>
      <c r="E9" s="3"/>
      <c r="F9" s="3"/>
      <c r="G9" s="3"/>
      <c r="H9" s="3"/>
      <c r="I9" s="3"/>
      <c r="J9" s="3"/>
    </row>
    <row r="12" spans="2:10" ht="31.5" x14ac:dyDescent="0.5">
      <c r="B12" s="39" t="s">
        <v>21</v>
      </c>
      <c r="C12" s="40"/>
      <c r="D12" s="40"/>
      <c r="E12" s="40"/>
    </row>
    <row r="16" spans="2:10" ht="18.75" x14ac:dyDescent="0.3">
      <c r="B16" s="27" t="s">
        <v>28</v>
      </c>
      <c r="C16" s="31"/>
    </row>
    <row r="17" spans="2:3" ht="18.75" x14ac:dyDescent="0.3">
      <c r="B17" s="27" t="s">
        <v>54</v>
      </c>
      <c r="C17" s="31"/>
    </row>
    <row r="18" spans="2:3" ht="18.75" x14ac:dyDescent="0.3">
      <c r="B18" s="27" t="s">
        <v>29</v>
      </c>
      <c r="C18" s="31"/>
    </row>
    <row r="19" spans="2:3" ht="18.75" x14ac:dyDescent="0.3">
      <c r="B19" s="27" t="s">
        <v>30</v>
      </c>
      <c r="C19" s="31"/>
    </row>
    <row r="20" spans="2:3" ht="18.75" x14ac:dyDescent="0.3">
      <c r="B20" s="27" t="s">
        <v>31</v>
      </c>
      <c r="C20" s="31"/>
    </row>
  </sheetData>
  <mergeCells count="1">
    <mergeCell ref="B12:E12"/>
  </mergeCells>
  <hyperlinks>
    <hyperlink ref="B12" location="main!A1" display="Return to main menu"/>
  </hyperlink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showGridLines="0" showRowColHeaders="0" workbookViewId="0">
      <selection activeCell="B12" sqref="B12:E12"/>
    </sheetView>
  </sheetViews>
  <sheetFormatPr defaultRowHeight="15" x14ac:dyDescent="0.25"/>
  <cols>
    <col min="1" max="2" width="9.140625" style="1"/>
    <col min="3" max="3" width="10.7109375" style="1" bestFit="1" customWidth="1"/>
    <col min="4" max="4" width="9.140625" style="1"/>
    <col min="5" max="5" width="23" style="1" customWidth="1"/>
    <col min="6" max="7" width="9.140625" style="1"/>
    <col min="8" max="8" width="10.140625" style="1" customWidth="1"/>
    <col min="9" max="9" width="28.5703125" style="1" customWidth="1"/>
    <col min="10" max="10" width="11.7109375" style="1" bestFit="1" customWidth="1"/>
    <col min="11" max="16384" width="9.140625" style="1"/>
  </cols>
  <sheetData>
    <row r="1" spans="2:10" ht="31.5" x14ac:dyDescent="0.5">
      <c r="B1" s="16" t="s">
        <v>10</v>
      </c>
      <c r="C1" s="16"/>
      <c r="D1" s="16"/>
      <c r="E1" s="3"/>
      <c r="F1" s="3"/>
      <c r="G1" s="3"/>
      <c r="H1" s="3"/>
      <c r="I1" s="3"/>
      <c r="J1" s="3"/>
    </row>
    <row r="2" spans="2:10" x14ac:dyDescent="0.25">
      <c r="B2" s="3"/>
      <c r="C2" s="3"/>
      <c r="D2" s="3"/>
      <c r="E2" s="3"/>
      <c r="F2" s="3"/>
      <c r="G2" s="3"/>
      <c r="H2" s="3"/>
      <c r="I2" s="3"/>
      <c r="J2" s="3"/>
    </row>
    <row r="3" spans="2:10" ht="21" x14ac:dyDescent="0.35">
      <c r="B3" s="28" t="s">
        <v>11</v>
      </c>
      <c r="C3" s="6"/>
      <c r="D3" s="3"/>
      <c r="E3" s="3"/>
      <c r="F3" s="3"/>
      <c r="G3" s="3"/>
      <c r="H3" s="3"/>
      <c r="I3" s="3"/>
      <c r="J3" s="3"/>
    </row>
    <row r="4" spans="2:10" ht="21" x14ac:dyDescent="0.35">
      <c r="B4" s="29" t="s">
        <v>3</v>
      </c>
      <c r="C4" s="9"/>
      <c r="D4" s="3"/>
      <c r="E4" s="3"/>
      <c r="F4" s="3"/>
      <c r="G4" s="3"/>
      <c r="H4" s="3"/>
      <c r="I4" s="3"/>
      <c r="J4" s="3"/>
    </row>
    <row r="5" spans="2:10" ht="21" x14ac:dyDescent="0.35">
      <c r="B5" s="13"/>
      <c r="C5" s="14"/>
      <c r="D5" s="3"/>
      <c r="E5" s="10" t="s">
        <v>4</v>
      </c>
      <c r="F5" s="11">
        <v>95</v>
      </c>
      <c r="G5" s="12" t="s">
        <v>5</v>
      </c>
      <c r="H5" s="3"/>
      <c r="I5" s="8" t="s">
        <v>6</v>
      </c>
      <c r="J5" s="34" t="s">
        <v>9</v>
      </c>
    </row>
    <row r="6" spans="2:10" ht="21" x14ac:dyDescent="0.35">
      <c r="B6" s="4"/>
      <c r="C6" s="3"/>
      <c r="D6" s="3"/>
      <c r="E6" s="3"/>
      <c r="F6" s="3"/>
      <c r="G6" s="3"/>
      <c r="H6" s="3"/>
      <c r="I6" s="3"/>
      <c r="J6" s="3"/>
    </row>
    <row r="7" spans="2:10" ht="21" x14ac:dyDescent="0.35">
      <c r="B7" s="4"/>
      <c r="C7" s="3"/>
      <c r="D7" s="3"/>
      <c r="E7" s="3"/>
      <c r="F7" s="3"/>
      <c r="G7" s="3"/>
      <c r="H7" s="3"/>
      <c r="I7" s="3"/>
      <c r="J7" s="3"/>
    </row>
    <row r="8" spans="2:10" ht="21" x14ac:dyDescent="0.35">
      <c r="B8" s="5" t="s">
        <v>32</v>
      </c>
      <c r="C8" s="23" t="e">
        <f>SQRT(C3*(1-C3)/C4)</f>
        <v>#DIV/0!</v>
      </c>
      <c r="D8" s="3"/>
      <c r="E8" s="5" t="s">
        <v>7</v>
      </c>
      <c r="F8" s="4">
        <f>-_xlfn.NORM.S.INV((0.5-F5/200))</f>
        <v>1.9599639845400536</v>
      </c>
      <c r="G8" s="4"/>
      <c r="H8" s="4"/>
      <c r="I8" s="5" t="s">
        <v>33</v>
      </c>
      <c r="J8" s="23" t="e">
        <f>IF(C3&lt;J5,_xlfn.NORM.S.DIST((C3-J5)/C8,TRUE)*2,_xlfn.NORM.S.DIST((J5-C3)/C8,TRUE)*2)</f>
        <v>#VALUE!</v>
      </c>
    </row>
    <row r="12" spans="2:10" ht="31.5" x14ac:dyDescent="0.5">
      <c r="B12" s="39" t="s">
        <v>21</v>
      </c>
      <c r="C12" s="40"/>
      <c r="D12" s="40"/>
      <c r="E12" s="40"/>
    </row>
    <row r="17" spans="2:2" ht="18.75" x14ac:dyDescent="0.3">
      <c r="B17" s="27" t="s">
        <v>28</v>
      </c>
    </row>
    <row r="18" spans="2:2" ht="18.75" x14ac:dyDescent="0.3">
      <c r="B18" s="27" t="s">
        <v>34</v>
      </c>
    </row>
    <row r="19" spans="2:2" ht="18.75" x14ac:dyDescent="0.3">
      <c r="B19" s="27" t="s">
        <v>29</v>
      </c>
    </row>
    <row r="20" spans="2:2" ht="18.75" x14ac:dyDescent="0.3">
      <c r="B20" s="27" t="s">
        <v>30</v>
      </c>
    </row>
    <row r="21" spans="2:2" ht="18.75" x14ac:dyDescent="0.3">
      <c r="B21" s="27" t="s">
        <v>43</v>
      </c>
    </row>
  </sheetData>
  <mergeCells count="1">
    <mergeCell ref="B12:E12"/>
  </mergeCells>
  <hyperlinks>
    <hyperlink ref="B12" location="main!A1" display="Return to main menu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1"/>
  <sheetViews>
    <sheetView showGridLines="0" showRowColHeaders="0" workbookViewId="0">
      <selection activeCell="B12" sqref="B12:G12"/>
    </sheetView>
  </sheetViews>
  <sheetFormatPr defaultRowHeight="15" x14ac:dyDescent="0.25"/>
  <cols>
    <col min="1" max="2" width="9.140625" style="1"/>
    <col min="3" max="3" width="9.85546875" style="1" bestFit="1" customWidth="1"/>
    <col min="4" max="4" width="3.28515625" style="1" customWidth="1"/>
    <col min="5" max="5" width="9.140625" style="1"/>
    <col min="6" max="6" width="9.85546875" style="1" bestFit="1" customWidth="1"/>
    <col min="7" max="7" width="9.140625" style="1"/>
    <col min="8" max="8" width="28.42578125" style="1" customWidth="1"/>
    <col min="9" max="9" width="11.85546875" style="1" bestFit="1" customWidth="1"/>
    <col min="10" max="11" width="9.140625" style="1"/>
    <col min="12" max="12" width="30.42578125" style="1" customWidth="1"/>
    <col min="13" max="13" width="11.7109375" style="1" bestFit="1" customWidth="1"/>
    <col min="14" max="16384" width="9.140625" style="1"/>
  </cols>
  <sheetData>
    <row r="1" spans="2:13" ht="31.5" x14ac:dyDescent="0.5">
      <c r="B1" s="16" t="s">
        <v>14</v>
      </c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24" x14ac:dyDescent="0.45">
      <c r="B3" s="28" t="s">
        <v>35</v>
      </c>
      <c r="C3" s="24"/>
      <c r="D3" s="14"/>
      <c r="E3" s="28" t="s">
        <v>38</v>
      </c>
      <c r="F3" s="24"/>
      <c r="G3" s="3"/>
      <c r="H3" s="3"/>
      <c r="I3" s="3"/>
      <c r="J3" s="3"/>
      <c r="K3" s="3"/>
      <c r="L3" s="3"/>
      <c r="M3" s="3"/>
    </row>
    <row r="4" spans="2:13" ht="24" x14ac:dyDescent="0.45">
      <c r="B4" s="29" t="s">
        <v>36</v>
      </c>
      <c r="C4" s="25"/>
      <c r="D4" s="14"/>
      <c r="E4" s="29" t="s">
        <v>39</v>
      </c>
      <c r="F4" s="25"/>
      <c r="G4" s="3"/>
      <c r="H4" s="3"/>
      <c r="I4" s="3"/>
      <c r="J4" s="3"/>
      <c r="K4" s="3"/>
      <c r="L4" s="3"/>
      <c r="M4" s="3"/>
    </row>
    <row r="5" spans="2:13" ht="24" x14ac:dyDescent="0.45">
      <c r="B5" s="30" t="s">
        <v>37</v>
      </c>
      <c r="C5" s="7"/>
      <c r="D5" s="14"/>
      <c r="E5" s="30" t="s">
        <v>40</v>
      </c>
      <c r="F5" s="7"/>
      <c r="G5" s="3"/>
      <c r="H5" s="10" t="s">
        <v>4</v>
      </c>
      <c r="I5" s="11">
        <v>95</v>
      </c>
      <c r="J5" s="12" t="s">
        <v>5</v>
      </c>
      <c r="K5" s="3"/>
      <c r="L5" s="33" t="s">
        <v>6</v>
      </c>
      <c r="M5" s="10" t="s">
        <v>9</v>
      </c>
    </row>
    <row r="6" spans="2:13" ht="21" x14ac:dyDescent="0.3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1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24" x14ac:dyDescent="0.45">
      <c r="B8" s="5" t="s">
        <v>41</v>
      </c>
      <c r="C8" s="23" t="e">
        <f>SQRT(C4^2/C5+F4^2/F5)</f>
        <v>#DIV/0!</v>
      </c>
      <c r="D8" s="4"/>
      <c r="E8" s="4"/>
      <c r="F8" s="4"/>
      <c r="G8" s="3"/>
      <c r="H8" s="32" t="s">
        <v>7</v>
      </c>
      <c r="I8" s="4" t="e">
        <f>_xlfn.T.INV((0.5 +I5/200),MIN((C5-1),(F5-1)))</f>
        <v>#NUM!</v>
      </c>
      <c r="J8" s="4"/>
      <c r="K8" s="4"/>
      <c r="L8" s="32" t="s">
        <v>8</v>
      </c>
      <c r="M8" s="4" t="e">
        <f>IF((C3-F3)&gt;M5,_xlfn.T.DIST.2T(((C3-F3-M5)/C8),MIN((C5-1),(F5-1))),_xlfn.T.DIST.2T(((M5-C3+F3)/C8),MIN((C5-1),(F5-1))))</f>
        <v>#VALUE!</v>
      </c>
    </row>
    <row r="9" spans="2:13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2" spans="2:13" ht="31.5" x14ac:dyDescent="0.5">
      <c r="B12" s="39" t="s">
        <v>21</v>
      </c>
      <c r="C12" s="40"/>
      <c r="D12" s="40"/>
      <c r="E12" s="40"/>
      <c r="F12" s="40"/>
      <c r="G12" s="40"/>
    </row>
    <row r="17" spans="2:2" ht="18.75" x14ac:dyDescent="0.3">
      <c r="B17" s="27" t="s">
        <v>28</v>
      </c>
    </row>
    <row r="18" spans="2:2" ht="20.25" x14ac:dyDescent="0.35">
      <c r="B18" s="27" t="s">
        <v>42</v>
      </c>
    </row>
    <row r="19" spans="2:2" ht="18.75" x14ac:dyDescent="0.3">
      <c r="B19" s="27" t="s">
        <v>29</v>
      </c>
    </row>
    <row r="20" spans="2:2" ht="18.75" x14ac:dyDescent="0.3">
      <c r="B20" s="27" t="s">
        <v>30</v>
      </c>
    </row>
    <row r="21" spans="2:2" ht="18.75" x14ac:dyDescent="0.3">
      <c r="B21" s="27" t="s">
        <v>31</v>
      </c>
    </row>
  </sheetData>
  <mergeCells count="1">
    <mergeCell ref="B12:G12"/>
  </mergeCells>
  <hyperlinks>
    <hyperlink ref="B12" location="main!A1" display="Return to main menu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showRowColHeaders="0" workbookViewId="0">
      <selection activeCell="B8" sqref="B8:K8"/>
    </sheetView>
  </sheetViews>
  <sheetFormatPr defaultRowHeight="15" x14ac:dyDescent="0.25"/>
  <cols>
    <col min="1" max="1" width="9.140625" style="1"/>
    <col min="2" max="2" width="18.7109375" style="1" customWidth="1"/>
    <col min="3" max="3" width="2.85546875" style="1" hidden="1" customWidth="1"/>
    <col min="4" max="16384" width="9.140625" style="1"/>
  </cols>
  <sheetData>
    <row r="1" spans="2:14" ht="31.5" x14ac:dyDescent="0.5">
      <c r="B1" s="16" t="s">
        <v>15</v>
      </c>
      <c r="C1" s="16"/>
      <c r="D1" s="16"/>
      <c r="E1" s="16"/>
      <c r="F1" s="16"/>
      <c r="G1" s="16"/>
      <c r="H1" s="16"/>
      <c r="I1" s="15"/>
      <c r="J1" s="15"/>
    </row>
    <row r="2" spans="2:14" ht="31.5" x14ac:dyDescent="0.5">
      <c r="B2" s="22" t="s">
        <v>22</v>
      </c>
      <c r="C2" s="16"/>
      <c r="D2" s="16"/>
      <c r="E2" s="16"/>
      <c r="F2" s="16"/>
      <c r="G2" s="16"/>
      <c r="H2" s="16"/>
      <c r="I2" s="15"/>
      <c r="J2" s="15"/>
    </row>
    <row r="3" spans="2:14" ht="31.5" x14ac:dyDescent="0.5">
      <c r="B3" s="18"/>
      <c r="C3" s="18"/>
      <c r="D3" s="16"/>
      <c r="E3" s="16"/>
      <c r="F3" s="16"/>
      <c r="G3" s="16"/>
      <c r="H3" s="16"/>
      <c r="I3" s="16"/>
      <c r="J3" s="16"/>
      <c r="K3" s="3"/>
      <c r="L3" s="3"/>
    </row>
    <row r="4" spans="2:14" ht="26.25" x14ac:dyDescent="0.4">
      <c r="B4" s="41" t="s">
        <v>23</v>
      </c>
      <c r="C4" s="41"/>
      <c r="D4" s="41"/>
      <c r="E4" s="41"/>
      <c r="F4" s="41"/>
      <c r="G4" s="41"/>
      <c r="H4" s="41"/>
      <c r="I4" s="41"/>
      <c r="J4" s="41"/>
      <c r="K4" s="41"/>
      <c r="L4" s="17"/>
    </row>
    <row r="5" spans="2:14" ht="31.5" x14ac:dyDescent="0.5">
      <c r="B5" s="18"/>
      <c r="C5" s="18"/>
      <c r="D5" s="16"/>
      <c r="E5" s="16"/>
      <c r="F5" s="16"/>
      <c r="G5" s="16"/>
      <c r="H5" s="16"/>
      <c r="I5" s="16"/>
      <c r="J5" s="16"/>
      <c r="K5" s="3"/>
      <c r="L5" s="3"/>
    </row>
    <row r="6" spans="2:14" ht="26.25" x14ac:dyDescent="0.4">
      <c r="B6" s="42" t="s">
        <v>25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1"/>
    </row>
    <row r="7" spans="2:14" ht="31.5" x14ac:dyDescent="0.5">
      <c r="B7" s="18"/>
      <c r="C7" s="18"/>
      <c r="D7" s="16"/>
      <c r="E7" s="16"/>
      <c r="F7" s="16"/>
      <c r="G7" s="16"/>
      <c r="H7" s="16"/>
      <c r="I7" s="16"/>
      <c r="J7" s="16"/>
      <c r="K7" s="3"/>
      <c r="L7" s="3"/>
    </row>
    <row r="8" spans="2:14" ht="26.25" x14ac:dyDescent="0.4">
      <c r="B8" s="43" t="s">
        <v>24</v>
      </c>
      <c r="C8" s="43"/>
      <c r="D8" s="43"/>
      <c r="E8" s="43"/>
      <c r="F8" s="43"/>
      <c r="G8" s="43"/>
      <c r="H8" s="43"/>
      <c r="I8" s="43"/>
      <c r="J8" s="43"/>
      <c r="K8" s="43"/>
      <c r="L8" s="17"/>
    </row>
    <row r="9" spans="2:14" ht="21" x14ac:dyDescent="0.35">
      <c r="B9" s="20"/>
      <c r="C9" s="20"/>
      <c r="D9" s="4"/>
      <c r="E9" s="4"/>
      <c r="F9" s="4"/>
      <c r="G9" s="4"/>
      <c r="H9" s="4"/>
      <c r="I9" s="3"/>
      <c r="J9" s="3"/>
      <c r="K9" s="3"/>
      <c r="L9" s="3"/>
    </row>
    <row r="10" spans="2:14" ht="21" x14ac:dyDescent="0.35">
      <c r="H10" s="4"/>
    </row>
    <row r="11" spans="2:14" ht="21" x14ac:dyDescent="0.35">
      <c r="B11" s="4"/>
      <c r="C11" s="4"/>
      <c r="D11" s="4"/>
      <c r="E11" s="4"/>
      <c r="F11" s="4"/>
      <c r="G11" s="4"/>
      <c r="H11" s="4"/>
    </row>
    <row r="12" spans="2:14" ht="31.5" x14ac:dyDescent="0.5">
      <c r="B12" s="39" t="s">
        <v>21</v>
      </c>
      <c r="C12" s="40"/>
      <c r="D12" s="40"/>
      <c r="E12" s="40"/>
      <c r="F12" s="40"/>
      <c r="G12" s="40"/>
      <c r="H12" s="4"/>
    </row>
    <row r="13" spans="2:14" ht="21" x14ac:dyDescent="0.35">
      <c r="B13" s="4"/>
      <c r="C13" s="4"/>
      <c r="D13" s="4"/>
      <c r="E13" s="4"/>
      <c r="F13" s="4"/>
      <c r="G13" s="4"/>
      <c r="H13" s="4"/>
    </row>
    <row r="14" spans="2:14" ht="21" x14ac:dyDescent="0.35">
      <c r="B14" s="4"/>
      <c r="C14" s="4"/>
      <c r="D14" s="4"/>
      <c r="E14" s="4"/>
      <c r="F14" s="4"/>
      <c r="G14" s="4"/>
      <c r="H14" s="4"/>
    </row>
    <row r="15" spans="2:14" ht="21" x14ac:dyDescent="0.35">
      <c r="B15" s="4"/>
      <c r="C15" s="4"/>
      <c r="D15" s="4"/>
      <c r="E15" s="4"/>
      <c r="F15" s="4"/>
      <c r="G15" s="4"/>
      <c r="H15" s="4"/>
    </row>
    <row r="16" spans="2:14" ht="21" x14ac:dyDescent="0.35">
      <c r="B16" s="4"/>
      <c r="C16" s="4"/>
      <c r="D16" s="4"/>
      <c r="E16" s="4"/>
      <c r="F16" s="4"/>
      <c r="G16" s="4"/>
      <c r="H16" s="4"/>
    </row>
    <row r="17" spans="2:8" ht="21" x14ac:dyDescent="0.35">
      <c r="B17" s="4"/>
      <c r="C17" s="4"/>
      <c r="D17" s="4"/>
      <c r="E17" s="4"/>
      <c r="F17" s="4"/>
      <c r="G17" s="4"/>
      <c r="H17" s="4"/>
    </row>
    <row r="18" spans="2:8" ht="21" x14ac:dyDescent="0.35">
      <c r="B18" s="4"/>
      <c r="C18" s="4"/>
      <c r="D18" s="4"/>
      <c r="E18" s="4"/>
      <c r="F18" s="4"/>
      <c r="G18" s="4"/>
      <c r="H18" s="4"/>
    </row>
  </sheetData>
  <mergeCells count="4">
    <mergeCell ref="B4:K4"/>
    <mergeCell ref="B6:M6"/>
    <mergeCell ref="B8:K8"/>
    <mergeCell ref="B12:G12"/>
  </mergeCells>
  <hyperlinks>
    <hyperlink ref="B6" location="'2propb'!A1" display="Situation  (b): One sample of size n, several response categories"/>
    <hyperlink ref="B8" location="'2propc'!A1" display="Situation ( c ): One sample of size n, many yes/no items"/>
    <hyperlink ref="B6:M6" location="'2propb'!A1" display="Situation (b): One sample of size n, several response categories"/>
    <hyperlink ref="B4:K4" location="'2propa'!A1" display="Situation (a): Proportions from two independent samples"/>
    <hyperlink ref="B8:K8" location="'2propc'!A1" display="Situation (c): One sample of size n, many yes/no items"/>
    <hyperlink ref="B12" location="main!A1" display="Return to main menu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"/>
  <sheetViews>
    <sheetView showGridLines="0" showRowColHeaders="0" workbookViewId="0">
      <selection activeCell="B12" sqref="B12:F12"/>
    </sheetView>
  </sheetViews>
  <sheetFormatPr defaultRowHeight="15" x14ac:dyDescent="0.25"/>
  <cols>
    <col min="1" max="1" width="5.5703125" style="1" customWidth="1"/>
    <col min="2" max="2" width="9.140625" style="1"/>
    <col min="3" max="3" width="9.85546875" style="1" bestFit="1" customWidth="1"/>
    <col min="4" max="4" width="4" style="1" customWidth="1"/>
    <col min="5" max="7" width="9.140625" style="1"/>
    <col min="8" max="8" width="23.28515625" style="1" customWidth="1"/>
    <col min="9" max="11" width="9.140625" style="1"/>
    <col min="12" max="12" width="27" style="1" customWidth="1"/>
    <col min="13" max="13" width="11.7109375" style="1" bestFit="1" customWidth="1"/>
    <col min="14" max="16384" width="9.140625" style="1"/>
  </cols>
  <sheetData>
    <row r="1" spans="2:13" ht="31.5" x14ac:dyDescent="0.5">
      <c r="B1" s="16" t="s">
        <v>15</v>
      </c>
      <c r="C1" s="16"/>
      <c r="D1" s="16"/>
      <c r="E1" s="16"/>
      <c r="F1" s="16"/>
      <c r="G1" s="16"/>
      <c r="H1" s="16"/>
      <c r="I1" s="16"/>
    </row>
    <row r="2" spans="2:13" ht="31.5" x14ac:dyDescent="0.5">
      <c r="B2" s="16" t="s">
        <v>44</v>
      </c>
      <c r="C2" s="16"/>
      <c r="D2" s="16"/>
      <c r="E2" s="2" t="s">
        <v>16</v>
      </c>
      <c r="L2" s="16"/>
    </row>
    <row r="3" spans="2:13" ht="31.5" x14ac:dyDescent="0.5">
      <c r="B3" s="16"/>
      <c r="C3" s="16"/>
      <c r="D3" s="16"/>
      <c r="E3" s="16"/>
      <c r="F3" s="16"/>
      <c r="G3" s="16"/>
      <c r="H3" s="16"/>
      <c r="I3" s="16"/>
    </row>
    <row r="4" spans="2:13" ht="24" x14ac:dyDescent="0.45">
      <c r="B4" s="28" t="s">
        <v>45</v>
      </c>
      <c r="C4" s="6"/>
      <c r="D4" s="14"/>
      <c r="E4" s="28" t="s">
        <v>46</v>
      </c>
      <c r="F4" s="6"/>
      <c r="G4" s="3"/>
      <c r="H4" s="3"/>
      <c r="I4" s="3"/>
      <c r="J4" s="3"/>
      <c r="K4" s="3"/>
      <c r="L4" s="3"/>
      <c r="M4" s="3"/>
    </row>
    <row r="5" spans="2:13" ht="24" x14ac:dyDescent="0.45">
      <c r="B5" s="29" t="s">
        <v>37</v>
      </c>
      <c r="C5" s="9"/>
      <c r="D5" s="14"/>
      <c r="E5" s="29" t="s">
        <v>40</v>
      </c>
      <c r="F5" s="9"/>
      <c r="G5" s="3"/>
      <c r="H5" s="3"/>
      <c r="I5" s="3"/>
      <c r="J5" s="3"/>
      <c r="K5" s="3"/>
      <c r="L5" s="3"/>
      <c r="M5" s="3"/>
    </row>
    <row r="6" spans="2:13" ht="21" x14ac:dyDescent="0.35">
      <c r="B6" s="13"/>
      <c r="C6" s="14"/>
      <c r="D6" s="14"/>
      <c r="E6" s="14"/>
      <c r="F6" s="14"/>
      <c r="G6" s="3"/>
      <c r="H6" s="10" t="s">
        <v>4</v>
      </c>
      <c r="I6" s="11">
        <v>95</v>
      </c>
      <c r="J6" s="12" t="s">
        <v>5</v>
      </c>
      <c r="K6" s="3"/>
      <c r="L6" s="8" t="s">
        <v>6</v>
      </c>
      <c r="M6" s="45" t="s">
        <v>9</v>
      </c>
    </row>
    <row r="7" spans="2:13" ht="21" x14ac:dyDescent="0.3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21" x14ac:dyDescent="0.35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24" x14ac:dyDescent="0.45">
      <c r="B9" s="5" t="s">
        <v>20</v>
      </c>
      <c r="C9" s="23" t="e">
        <f>SQRT(C4*(1-C4)/C5+F4*(1-F4)/F5)</f>
        <v>#DIV/0!</v>
      </c>
      <c r="D9" s="4"/>
      <c r="E9" s="4"/>
      <c r="F9" s="4"/>
      <c r="G9" s="3"/>
      <c r="H9" s="5" t="s">
        <v>7</v>
      </c>
      <c r="I9" s="4">
        <f>-_xlfn.NORM.S.INV((0.5-I6/200))</f>
        <v>1.9599639845400536</v>
      </c>
      <c r="J9" s="4"/>
      <c r="K9" s="4"/>
      <c r="L9" s="5" t="s">
        <v>8</v>
      </c>
      <c r="M9" s="23" t="e">
        <f>IF((C4-F4)&lt;M6,_xlfn.NORM.S.DIST((C4-F4-M6)/C9,TRUE)*2,_xlfn.NORM.S.DIST((M6-C4+F4)/C9,TRUE)*2)</f>
        <v>#VALUE!</v>
      </c>
    </row>
    <row r="12" spans="2:13" ht="26.25" x14ac:dyDescent="0.4">
      <c r="B12" s="44" t="s">
        <v>47</v>
      </c>
      <c r="C12" s="44"/>
      <c r="D12" s="44"/>
      <c r="E12" s="44"/>
      <c r="F12" s="44"/>
    </row>
    <row r="17" spans="2:7" ht="31.5" x14ac:dyDescent="0.5">
      <c r="B17" s="39" t="s">
        <v>21</v>
      </c>
      <c r="C17" s="40"/>
      <c r="D17" s="40"/>
      <c r="E17" s="40"/>
      <c r="F17" s="40"/>
      <c r="G17" s="40"/>
    </row>
    <row r="21" spans="2:7" ht="18.75" x14ac:dyDescent="0.3">
      <c r="B21" s="27" t="s">
        <v>28</v>
      </c>
    </row>
    <row r="22" spans="2:7" ht="20.25" x14ac:dyDescent="0.35">
      <c r="B22" s="27" t="s">
        <v>48</v>
      </c>
    </row>
    <row r="23" spans="2:7" ht="18.75" x14ac:dyDescent="0.3">
      <c r="B23" s="27" t="s">
        <v>29</v>
      </c>
    </row>
    <row r="24" spans="2:7" ht="18.75" x14ac:dyDescent="0.3">
      <c r="B24" s="27" t="s">
        <v>30</v>
      </c>
    </row>
    <row r="25" spans="2:7" ht="18.75" x14ac:dyDescent="0.3">
      <c r="B25" s="27" t="s">
        <v>53</v>
      </c>
    </row>
  </sheetData>
  <mergeCells count="2">
    <mergeCell ref="B17:G17"/>
    <mergeCell ref="B12:F12"/>
  </mergeCells>
  <hyperlinks>
    <hyperlink ref="B17" location="main!A1" display="Return to main menu"/>
    <hyperlink ref="B12" location="'2props'!A1" display="Return to previous sheet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showGridLines="0" showRowColHeaders="0" workbookViewId="0">
      <selection activeCell="B12" sqref="B12:F12"/>
    </sheetView>
  </sheetViews>
  <sheetFormatPr defaultRowHeight="15" x14ac:dyDescent="0.25"/>
  <cols>
    <col min="1" max="2" width="9.140625" style="1"/>
    <col min="3" max="3" width="7.140625" style="1" customWidth="1"/>
    <col min="4" max="4" width="9.5703125" style="1" customWidth="1"/>
    <col min="5" max="5" width="6.28515625" style="1" customWidth="1"/>
    <col min="6" max="6" width="9.140625" style="1"/>
    <col min="7" max="7" width="6.140625" style="1" customWidth="1"/>
    <col min="8" max="9" width="9.140625" style="1"/>
    <col min="10" max="10" width="21.5703125" style="1" customWidth="1"/>
    <col min="11" max="13" width="9.140625" style="1"/>
    <col min="14" max="14" width="27.5703125" style="1" customWidth="1"/>
    <col min="15" max="15" width="10.7109375" style="1" bestFit="1" customWidth="1"/>
    <col min="16" max="16384" width="9.140625" style="1"/>
  </cols>
  <sheetData>
    <row r="1" spans="2:16" ht="31.5" x14ac:dyDescent="0.5">
      <c r="B1" s="16" t="s">
        <v>15</v>
      </c>
      <c r="H1" s="16"/>
      <c r="I1" s="16"/>
      <c r="J1" s="16"/>
      <c r="K1" s="16"/>
      <c r="L1" s="16"/>
      <c r="M1" s="16"/>
      <c r="N1" s="16"/>
      <c r="O1" s="15"/>
      <c r="P1" s="15"/>
    </row>
    <row r="2" spans="2:16" ht="31.5" x14ac:dyDescent="0.5">
      <c r="B2" s="16" t="s">
        <v>19</v>
      </c>
      <c r="C2" s="16"/>
      <c r="E2" s="16" t="s">
        <v>17</v>
      </c>
      <c r="F2" s="16"/>
      <c r="G2" s="16"/>
      <c r="H2" s="16"/>
      <c r="I2" s="16"/>
      <c r="J2" s="15"/>
      <c r="K2" s="15"/>
    </row>
    <row r="4" spans="2:16" ht="24" x14ac:dyDescent="0.45">
      <c r="C4" s="35" t="s">
        <v>45</v>
      </c>
      <c r="D4" s="9"/>
      <c r="E4" s="14"/>
      <c r="F4" s="14"/>
      <c r="G4" s="35" t="s">
        <v>46</v>
      </c>
      <c r="H4" s="9"/>
      <c r="I4" s="3"/>
      <c r="J4" s="3"/>
      <c r="K4" s="3"/>
      <c r="L4" s="3"/>
      <c r="M4" s="3"/>
      <c r="N4" s="3"/>
      <c r="O4" s="3"/>
    </row>
    <row r="5" spans="2:16" ht="21" x14ac:dyDescent="0.35">
      <c r="C5" s="13"/>
      <c r="D5" s="14"/>
      <c r="E5" s="14"/>
      <c r="F5" s="14"/>
      <c r="G5" s="13"/>
      <c r="H5" s="14"/>
      <c r="I5" s="3"/>
      <c r="J5" s="3"/>
      <c r="K5" s="3"/>
      <c r="L5" s="3"/>
      <c r="M5" s="3"/>
      <c r="N5" s="3"/>
      <c r="O5" s="3"/>
    </row>
    <row r="6" spans="2:16" ht="21" x14ac:dyDescent="0.35">
      <c r="C6" s="13"/>
      <c r="D6" s="14"/>
      <c r="E6" s="29" t="s">
        <v>3</v>
      </c>
      <c r="F6" s="10"/>
      <c r="G6" s="14"/>
      <c r="H6" s="14"/>
      <c r="I6" s="3"/>
      <c r="J6" s="10" t="s">
        <v>4</v>
      </c>
      <c r="K6" s="11">
        <v>95</v>
      </c>
      <c r="L6" s="12" t="s">
        <v>5</v>
      </c>
      <c r="M6" s="3"/>
      <c r="N6" s="33" t="s">
        <v>6</v>
      </c>
      <c r="O6" s="45" t="s">
        <v>9</v>
      </c>
    </row>
    <row r="7" spans="2:16" ht="21" x14ac:dyDescent="0.35"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6" ht="21" x14ac:dyDescent="0.35"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6" ht="24" x14ac:dyDescent="0.45">
      <c r="C9" s="5" t="s">
        <v>50</v>
      </c>
      <c r="D9" s="23" t="e">
        <f>SQRT((D4+H4-(D4-H4)^2)/F6)</f>
        <v>#DIV/0!</v>
      </c>
      <c r="E9" s="4"/>
      <c r="F9" s="4"/>
      <c r="G9" s="4"/>
      <c r="H9" s="4"/>
      <c r="I9" s="3"/>
      <c r="J9" s="5" t="s">
        <v>7</v>
      </c>
      <c r="K9" s="4">
        <f>-_xlfn.NORM.S.INV((0.5-K6/200))</f>
        <v>1.9599639845400536</v>
      </c>
      <c r="L9" s="4"/>
      <c r="M9" s="4"/>
      <c r="N9" s="32" t="s">
        <v>8</v>
      </c>
      <c r="O9" s="23" t="e">
        <f>IF((D4-H4)&lt;O6,_xlfn.NORM.S.DIST((D4-H4-O6)/D9,TRUE)*2,_xlfn.NORM.S.DIST((O6-D4+H4)/D9,TRUE)*2)</f>
        <v>#VALUE!</v>
      </c>
    </row>
    <row r="12" spans="2:16" ht="26.25" x14ac:dyDescent="0.4">
      <c r="B12" s="44" t="s">
        <v>47</v>
      </c>
      <c r="C12" s="44"/>
      <c r="D12" s="44"/>
      <c r="E12" s="44"/>
      <c r="F12" s="44"/>
    </row>
    <row r="17" spans="2:7" ht="31.5" x14ac:dyDescent="0.5">
      <c r="B17" s="39" t="s">
        <v>21</v>
      </c>
      <c r="C17" s="39"/>
      <c r="D17" s="39"/>
      <c r="E17" s="39"/>
      <c r="F17" s="39"/>
      <c r="G17" s="39"/>
    </row>
    <row r="21" spans="2:7" ht="18.75" x14ac:dyDescent="0.3">
      <c r="B21" s="27" t="s">
        <v>28</v>
      </c>
    </row>
    <row r="22" spans="2:7" ht="20.25" x14ac:dyDescent="0.35">
      <c r="B22" s="27" t="s">
        <v>49</v>
      </c>
    </row>
    <row r="23" spans="2:7" ht="18.75" x14ac:dyDescent="0.3">
      <c r="B23" s="27" t="s">
        <v>29</v>
      </c>
    </row>
    <row r="24" spans="2:7" ht="18.75" x14ac:dyDescent="0.3">
      <c r="B24" s="27" t="s">
        <v>30</v>
      </c>
    </row>
    <row r="25" spans="2:7" ht="18.75" x14ac:dyDescent="0.3">
      <c r="B25" s="27" t="s">
        <v>55</v>
      </c>
    </row>
  </sheetData>
  <mergeCells count="2">
    <mergeCell ref="B17:G17"/>
    <mergeCell ref="B12:F12"/>
  </mergeCells>
  <hyperlinks>
    <hyperlink ref="B17" location="main!A1" display="Return to main menu"/>
    <hyperlink ref="B12" location="'2props'!A1" display="Return to previous shee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workbookViewId="0">
      <selection activeCell="B17" sqref="B17:G17"/>
    </sheetView>
  </sheetViews>
  <sheetFormatPr defaultRowHeight="15" x14ac:dyDescent="0.25"/>
  <cols>
    <col min="1" max="3" width="9.140625" style="1"/>
    <col min="4" max="4" width="13.28515625" style="1" customWidth="1"/>
    <col min="5" max="9" width="9.140625" style="1"/>
    <col min="10" max="10" width="22.7109375" style="1" customWidth="1"/>
    <col min="11" max="13" width="9.140625" style="1"/>
    <col min="14" max="14" width="29" style="1" customWidth="1"/>
    <col min="15" max="15" width="11.28515625" style="1" customWidth="1"/>
    <col min="16" max="16384" width="9.140625" style="1"/>
  </cols>
  <sheetData>
    <row r="1" spans="2:15" ht="31.5" x14ac:dyDescent="0.5">
      <c r="B1" s="16" t="s">
        <v>15</v>
      </c>
    </row>
    <row r="2" spans="2:15" ht="31.5" x14ac:dyDescent="0.5">
      <c r="B2" s="36" t="s">
        <v>51</v>
      </c>
      <c r="C2" s="16"/>
      <c r="E2" s="16" t="s">
        <v>18</v>
      </c>
      <c r="F2" s="16"/>
      <c r="G2" s="16"/>
      <c r="H2" s="16"/>
      <c r="I2" s="16"/>
      <c r="J2" s="15"/>
      <c r="K2" s="15"/>
    </row>
    <row r="4" spans="2:15" ht="24" x14ac:dyDescent="0.45">
      <c r="C4" s="35" t="s">
        <v>45</v>
      </c>
      <c r="D4" s="9"/>
      <c r="E4" s="37"/>
      <c r="F4" s="37"/>
      <c r="G4" s="35" t="s">
        <v>46</v>
      </c>
      <c r="H4" s="9"/>
      <c r="I4" s="3"/>
      <c r="J4" s="3"/>
      <c r="K4" s="3"/>
      <c r="L4" s="3"/>
      <c r="M4" s="3"/>
      <c r="N4" s="3"/>
      <c r="O4" s="3"/>
    </row>
    <row r="5" spans="2:15" ht="21" x14ac:dyDescent="0.35">
      <c r="C5" s="38"/>
      <c r="D5" s="37"/>
      <c r="E5" s="37"/>
      <c r="F5" s="37"/>
      <c r="G5" s="38"/>
      <c r="H5" s="37"/>
      <c r="I5" s="3"/>
      <c r="J5" s="3"/>
      <c r="K5" s="3"/>
      <c r="L5" s="3"/>
      <c r="M5" s="3"/>
      <c r="N5" s="3"/>
      <c r="O5" s="3"/>
    </row>
    <row r="6" spans="2:15" ht="21" x14ac:dyDescent="0.35">
      <c r="C6" s="38"/>
      <c r="D6" s="37"/>
      <c r="E6" s="29" t="s">
        <v>3</v>
      </c>
      <c r="F6" s="10"/>
      <c r="G6" s="37"/>
      <c r="H6" s="37"/>
      <c r="I6" s="3"/>
      <c r="J6" s="10" t="s">
        <v>4</v>
      </c>
      <c r="K6" s="11">
        <v>95</v>
      </c>
      <c r="L6" s="12" t="s">
        <v>5</v>
      </c>
      <c r="M6" s="3"/>
      <c r="N6" s="33" t="s">
        <v>6</v>
      </c>
      <c r="O6" s="10" t="s">
        <v>9</v>
      </c>
    </row>
    <row r="7" spans="2:15" ht="21" x14ac:dyDescent="0.35">
      <c r="C7" s="4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21" x14ac:dyDescent="0.35"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24" x14ac:dyDescent="0.45">
      <c r="C9" s="5" t="s">
        <v>52</v>
      </c>
      <c r="D9" s="23" t="e">
        <f>SQRT((MIN((D4+H4),(2-D4-H4))-(D4-H4)^2)/F6)</f>
        <v>#DIV/0!</v>
      </c>
      <c r="E9" s="4"/>
      <c r="F9" s="4"/>
      <c r="G9" s="4"/>
      <c r="H9" s="4"/>
      <c r="I9" s="3"/>
      <c r="J9" s="5" t="s">
        <v>7</v>
      </c>
      <c r="K9" s="4">
        <f>-_xlfn.NORM.S.INV((0.5-K6/200))</f>
        <v>1.9599639845400536</v>
      </c>
      <c r="L9" s="4"/>
      <c r="M9" s="4"/>
      <c r="N9" s="32" t="s">
        <v>8</v>
      </c>
      <c r="O9" s="4" t="e">
        <f>IF((D4-H4)&lt;O6,_xlfn.NORM.S.DIST((D4-H4-O6)/D9,TRUE)*2,_xlfn.NORM.S.DIST((O6-D4+H4)/D9,TRUE)*2)</f>
        <v>#VALUE!</v>
      </c>
    </row>
    <row r="12" spans="2:15" ht="26.25" x14ac:dyDescent="0.4">
      <c r="B12" s="41" t="s">
        <v>47</v>
      </c>
      <c r="C12" s="41"/>
      <c r="D12" s="41"/>
      <c r="E12" s="41"/>
      <c r="F12" s="41"/>
    </row>
    <row r="17" spans="2:7" ht="31.5" x14ac:dyDescent="0.5">
      <c r="B17" s="39" t="s">
        <v>21</v>
      </c>
      <c r="C17" s="39"/>
      <c r="D17" s="39"/>
      <c r="E17" s="39"/>
      <c r="F17" s="39"/>
      <c r="G17" s="39"/>
    </row>
    <row r="21" spans="2:7" ht="18.75" x14ac:dyDescent="0.3">
      <c r="B21" s="27" t="s">
        <v>28</v>
      </c>
    </row>
    <row r="22" spans="2:7" ht="20.25" x14ac:dyDescent="0.35">
      <c r="B22" s="27" t="s">
        <v>49</v>
      </c>
    </row>
    <row r="23" spans="2:7" ht="18.75" x14ac:dyDescent="0.3">
      <c r="B23" s="27" t="s">
        <v>29</v>
      </c>
    </row>
    <row r="24" spans="2:7" ht="18.75" x14ac:dyDescent="0.3">
      <c r="B24" s="27" t="s">
        <v>30</v>
      </c>
    </row>
    <row r="25" spans="2:7" ht="18.75" x14ac:dyDescent="0.3">
      <c r="B25" s="27" t="s">
        <v>53</v>
      </c>
    </row>
  </sheetData>
  <mergeCells count="2">
    <mergeCell ref="B12:F12"/>
    <mergeCell ref="B17:G17"/>
  </mergeCells>
  <hyperlinks>
    <hyperlink ref="B17" location="main!A1" display="Return to main menu"/>
    <hyperlink ref="B12" location="'2props'!A1" display="Return to previous sheet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1mean</vt:lpstr>
      <vt:lpstr>1 prop</vt:lpstr>
      <vt:lpstr>2means</vt:lpstr>
      <vt:lpstr>2props</vt:lpstr>
      <vt:lpstr>2propa</vt:lpstr>
      <vt:lpstr>2propb</vt:lpstr>
      <vt:lpstr>2propc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</dc:creator>
  <cp:lastModifiedBy>Marie Fitch</cp:lastModifiedBy>
  <dcterms:created xsi:type="dcterms:W3CDTF">2015-06-08T04:08:00Z</dcterms:created>
  <dcterms:modified xsi:type="dcterms:W3CDTF">2015-09-16T01:23:44Z</dcterms:modified>
</cp:coreProperties>
</file>